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3 წლის IV კვარტალი" sheetId="4" r:id="rId1"/>
    <sheet name="Sheet3" sheetId="3" r:id="rId2"/>
  </sheets>
  <definedNames>
    <definedName name="_xlnm.Print_Area" localSheetId="0">'2023 წლის IV კვარტალი'!$B$1:$H$38</definedName>
  </definedNames>
  <calcPr calcId="162913"/>
</workbook>
</file>

<file path=xl/calcChain.xml><?xml version="1.0" encoding="utf-8"?>
<calcChain xmlns="http://schemas.openxmlformats.org/spreadsheetml/2006/main">
  <c r="E5" i="4" l="1"/>
  <c r="E6" i="4"/>
  <c r="F6" i="4"/>
  <c r="G6" i="4"/>
  <c r="H6" i="4"/>
  <c r="E7" i="4"/>
  <c r="F7" i="4"/>
  <c r="G7" i="4"/>
  <c r="G27" i="4" l="1"/>
  <c r="F27" i="4"/>
  <c r="E27" i="4"/>
  <c r="G26" i="4"/>
  <c r="F26" i="4"/>
  <c r="E26" i="4"/>
  <c r="H30" i="4" l="1"/>
  <c r="G30" i="4"/>
  <c r="F30" i="4"/>
  <c r="E30" i="4"/>
  <c r="F21" i="4" l="1"/>
  <c r="H21" i="4"/>
  <c r="G21" i="4"/>
  <c r="E21" i="4"/>
  <c r="G38" i="4" l="1"/>
  <c r="H38" i="4"/>
  <c r="F38" i="4"/>
  <c r="E38" i="4"/>
  <c r="E12" i="4" l="1"/>
  <c r="F12" i="4"/>
  <c r="G12" i="4"/>
  <c r="H12" i="4"/>
</calcChain>
</file>

<file path=xl/sharedStrings.xml><?xml version="1.0" encoding="utf-8"?>
<sst xmlns="http://schemas.openxmlformats.org/spreadsheetml/2006/main" count="49" uniqueCount="26">
  <si>
    <t>მივლინების
 თარიღი</t>
  </si>
  <si>
    <t>სადღერამისო
 ხარჯი</t>
  </si>
  <si>
    <t>სასტუმროს 
ხარჯი</t>
  </si>
  <si>
    <t xml:space="preserve">ბილეთის 
ხარჯი </t>
  </si>
  <si>
    <t>სხვა 
ხარჯი</t>
  </si>
  <si>
    <t>მივლინების  მიზანი</t>
  </si>
  <si>
    <t>მივლინების  ქვეყანა</t>
  </si>
  <si>
    <t>დანართი  8</t>
  </si>
  <si>
    <t xml:space="preserve"> </t>
  </si>
  <si>
    <t xml:space="preserve">დირექტორის მოადგილე  </t>
  </si>
  <si>
    <t xml:space="preserve">დირექტორის I მოადგილე   </t>
  </si>
  <si>
    <t>სამოქალაქო ავიაციის საერთაშორისო ორგანიზაციის (ICAO) ეგიდით, 2023 წლის 3-7 დეკემბერს დაგეგმილ სამოქალაქო ავიაციის საერთაშორისო მოლაპარაკებებში (ICAN 2023) მონაწილეობის მიღების მიზნით.</t>
  </si>
  <si>
    <t>2-5 დეკემბერი 2023</t>
  </si>
  <si>
    <t>საუდის არაბეთი, ქ. რიადი</t>
  </si>
  <si>
    <t>ევროკავშირის საავიაციო უსაფრთხოების სააგენტოს (EASA) მიერ 12-13 დეკემბერს დაგეგმილ მმართველი საბჭოს სხდომაზე დასწრების მიზნით</t>
  </si>
  <si>
    <t>11-15 დეკემბერი 2023</t>
  </si>
  <si>
    <t>გერმანია, ქ.კიოლნი</t>
  </si>
  <si>
    <t>ერთობლივი საავიაციო ხელისუფლებების (Joint Aviation Authorities - JAA) სასწავლო ორგანიზაციაში სახიფათო ტვირთების გადაზიდვასთან დაკავშირებით 2023 წლის 6-10 ნოემბერს დაგეგმილ სასწავლო კურსში, „Dangerous Goods Training Course for CAA Staff and Airport Authorities“ მონაწილეობის მისაღებად</t>
  </si>
  <si>
    <t>5-12 ნოემბერი 2023</t>
  </si>
  <si>
    <t>ნიდერლანდები, ქ. ამსტერდამი</t>
  </si>
  <si>
    <t>სამოქალაქო ავიაციის საერთაშორისო ორგანიზაციის (ICAO) ეგიდით, 2023 წლის 3-7 დეკემბერს დაგეგმილ სამოქალაქო ავიაციის საერთაშორისო მოლაპარაკებებში (ICAN 2023) მონაწილეობის მიღების მიზნით</t>
  </si>
  <si>
    <t>2-8 დეკემბერი 2023</t>
  </si>
  <si>
    <t>28  ნოემბერს დაგეგმილ ევროკავშირის აღმოსავლეთ პარტნიორობის პროექტის (EaP) მმართველი კომიტეტის პირველ შეხვედრაში მონაწილეობის მიღების მიზნით</t>
  </si>
  <si>
    <t>27-29 ნოემბერი 2023</t>
  </si>
  <si>
    <t xml:space="preserve">სააგენტოს დირექტორი  </t>
  </si>
  <si>
    <t xml:space="preserve">დირექტორის მოადგილე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</si>
</sst>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activeCell="B23" sqref="B23:C23"/>
    </sheetView>
  </sheetViews>
  <sheetFormatPr defaultColWidth="9.140625" defaultRowHeight="15" x14ac:dyDescent="0.25"/>
  <cols>
    <col min="1" max="1" width="3.5703125" style="26" customWidth="1"/>
    <col min="2" max="2" width="25.5703125" style="14" customWidth="1"/>
    <col min="3" max="3" width="36.28515625" style="14" customWidth="1"/>
    <col min="4" max="4" width="90" style="14" customWidth="1"/>
    <col min="5" max="8" width="17.85546875" style="14" customWidth="1"/>
    <col min="9" max="15" width="9.140625" style="14"/>
    <col min="16" max="20" width="9.140625" style="25"/>
    <col min="21" max="16384" width="9.140625" style="26"/>
  </cols>
  <sheetData>
    <row r="1" spans="1:20" ht="15.75" thickBot="1" x14ac:dyDescent="0.3">
      <c r="G1" s="43" t="s">
        <v>7</v>
      </c>
      <c r="H1" s="43"/>
    </row>
    <row r="2" spans="1:20" ht="27.75" customHeight="1" thickBot="1" x14ac:dyDescent="0.3">
      <c r="B2" s="41" t="s">
        <v>24</v>
      </c>
      <c r="C2" s="42"/>
      <c r="G2" s="43"/>
      <c r="H2" s="43"/>
    </row>
    <row r="3" spans="1:20" ht="15.75" customHeight="1" thickBot="1" x14ac:dyDescent="0.3"/>
    <row r="4" spans="1:20" ht="45" customHeight="1" thickBot="1" x14ac:dyDescent="0.3">
      <c r="B4" s="2" t="s">
        <v>0</v>
      </c>
      <c r="C4" s="3" t="s">
        <v>6</v>
      </c>
      <c r="D4" s="3" t="s">
        <v>5</v>
      </c>
      <c r="E4" s="3" t="s">
        <v>1</v>
      </c>
      <c r="F4" s="3" t="s">
        <v>2</v>
      </c>
      <c r="G4" s="3" t="s">
        <v>3</v>
      </c>
      <c r="H4" s="4" t="s">
        <v>4</v>
      </c>
    </row>
    <row r="5" spans="1:20" ht="32.25" customHeight="1" x14ac:dyDescent="0.25">
      <c r="B5" s="38" t="s">
        <v>23</v>
      </c>
      <c r="C5" s="39" t="s">
        <v>16</v>
      </c>
      <c r="D5" s="40" t="s">
        <v>22</v>
      </c>
      <c r="E5" s="17">
        <f>438.44</f>
        <v>438.44</v>
      </c>
      <c r="F5" s="17"/>
      <c r="G5" s="17"/>
      <c r="H5" s="18"/>
    </row>
    <row r="6" spans="1:20" ht="48" customHeight="1" x14ac:dyDescent="0.25">
      <c r="B6" s="35" t="s">
        <v>12</v>
      </c>
      <c r="C6" s="6" t="s">
        <v>13</v>
      </c>
      <c r="D6" s="37" t="s">
        <v>11</v>
      </c>
      <c r="E6" s="7">
        <f>647.64</f>
        <v>647.64</v>
      </c>
      <c r="F6" s="7">
        <f>1214.33</f>
        <v>1214.33</v>
      </c>
      <c r="G6" s="7">
        <f>2078.65</f>
        <v>2078.65</v>
      </c>
      <c r="H6" s="8">
        <f>53.87</f>
        <v>53.87</v>
      </c>
    </row>
    <row r="7" spans="1:20" s="36" customFormat="1" ht="32.25" customHeight="1" x14ac:dyDescent="0.25">
      <c r="B7" s="35" t="s">
        <v>15</v>
      </c>
      <c r="C7" s="6" t="s">
        <v>16</v>
      </c>
      <c r="D7" s="1" t="s">
        <v>14</v>
      </c>
      <c r="E7" s="7">
        <f>942.08</f>
        <v>942.08</v>
      </c>
      <c r="F7" s="7">
        <f>1565.3</f>
        <v>1565.3</v>
      </c>
      <c r="G7" s="7">
        <f>1320.3</f>
        <v>1320.3</v>
      </c>
      <c r="H7" s="8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32.25" hidden="1" customHeight="1" x14ac:dyDescent="0.25">
      <c r="B8" s="34"/>
      <c r="C8" s="6"/>
      <c r="D8" s="1"/>
      <c r="E8" s="7"/>
      <c r="F8" s="7"/>
      <c r="G8" s="7"/>
      <c r="H8" s="8"/>
    </row>
    <row r="9" spans="1:20" ht="32.25" hidden="1" customHeight="1" x14ac:dyDescent="0.25">
      <c r="B9" s="34"/>
      <c r="C9" s="6"/>
      <c r="D9" s="1"/>
      <c r="E9" s="7"/>
      <c r="F9" s="7"/>
      <c r="G9" s="7"/>
      <c r="H9" s="8"/>
    </row>
    <row r="10" spans="1:20" ht="32.25" hidden="1" customHeight="1" x14ac:dyDescent="0.25">
      <c r="A10" s="7"/>
      <c r="B10" s="5"/>
      <c r="C10" s="6"/>
      <c r="D10" s="1"/>
      <c r="E10" s="7"/>
      <c r="F10" s="7"/>
      <c r="H10" s="8"/>
    </row>
    <row r="11" spans="1:20" ht="32.25" hidden="1" customHeight="1" x14ac:dyDescent="0.25">
      <c r="B11" s="5"/>
      <c r="C11" s="6"/>
      <c r="D11" s="1"/>
      <c r="E11" s="7"/>
      <c r="F11" s="7"/>
      <c r="G11" s="9"/>
      <c r="H11" s="8"/>
    </row>
    <row r="12" spans="1:20" s="29" customFormat="1" ht="26.25" customHeight="1" thickBot="1" x14ac:dyDescent="0.3">
      <c r="B12" s="10"/>
      <c r="C12" s="11"/>
      <c r="D12" s="12"/>
      <c r="E12" s="12">
        <f>SUM(E5:E11)</f>
        <v>2028.1599999999999</v>
      </c>
      <c r="F12" s="12">
        <f>SUM(F5:F11)</f>
        <v>2779.63</v>
      </c>
      <c r="G12" s="12">
        <f>SUM(G5:G11)</f>
        <v>3398.95</v>
      </c>
      <c r="H12" s="13">
        <f>SUM(H5:H11)</f>
        <v>53.87</v>
      </c>
      <c r="I12" s="27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</row>
    <row r="13" spans="1:20" ht="15.75" thickBot="1" x14ac:dyDescent="0.3"/>
    <row r="14" spans="1:20" ht="27.75" hidden="1" customHeight="1" thickBot="1" x14ac:dyDescent="0.3">
      <c r="B14" s="41" t="s">
        <v>10</v>
      </c>
      <c r="C14" s="42"/>
    </row>
    <row r="15" spans="1:20" ht="15.75" hidden="1" thickBot="1" x14ac:dyDescent="0.3"/>
    <row r="16" spans="1:20" ht="45" hidden="1" customHeight="1" thickBot="1" x14ac:dyDescent="0.3">
      <c r="B16" s="2" t="s">
        <v>0</v>
      </c>
      <c r="C16" s="3" t="s">
        <v>6</v>
      </c>
      <c r="D16" s="3" t="s">
        <v>5</v>
      </c>
      <c r="E16" s="3" t="s">
        <v>1</v>
      </c>
      <c r="F16" s="3" t="s">
        <v>2</v>
      </c>
      <c r="G16" s="3" t="s">
        <v>3</v>
      </c>
      <c r="H16" s="4" t="s">
        <v>4</v>
      </c>
    </row>
    <row r="17" spans="1:20" ht="57.75" hidden="1" customHeight="1" x14ac:dyDescent="0.25">
      <c r="B17" s="5"/>
      <c r="C17" s="22"/>
      <c r="D17" s="1"/>
      <c r="E17" s="17"/>
      <c r="F17" s="17"/>
      <c r="G17" s="17"/>
      <c r="H17" s="18"/>
    </row>
    <row r="18" spans="1:20" ht="44.25" hidden="1" customHeight="1" x14ac:dyDescent="0.25">
      <c r="B18" s="15"/>
      <c r="C18" s="16"/>
      <c r="D18" s="1"/>
      <c r="E18" s="7"/>
      <c r="F18" s="7"/>
      <c r="G18" s="7"/>
      <c r="H18" s="8"/>
    </row>
    <row r="19" spans="1:20" ht="51.75" hidden="1" customHeight="1" x14ac:dyDescent="0.25">
      <c r="B19" s="30"/>
      <c r="C19" s="16"/>
      <c r="D19" s="1"/>
      <c r="E19" s="7"/>
      <c r="F19" s="7"/>
      <c r="G19" s="7"/>
      <c r="H19" s="8"/>
    </row>
    <row r="20" spans="1:20" ht="51.75" hidden="1" customHeight="1" x14ac:dyDescent="0.25">
      <c r="B20" s="20"/>
      <c r="C20" s="16"/>
      <c r="D20" s="21"/>
      <c r="E20" s="22"/>
      <c r="F20" s="22"/>
      <c r="G20" s="22"/>
      <c r="H20" s="23"/>
    </row>
    <row r="21" spans="1:20" s="29" customFormat="1" ht="26.25" hidden="1" customHeight="1" thickBot="1" x14ac:dyDescent="0.3">
      <c r="B21" s="10"/>
      <c r="C21" s="11"/>
      <c r="D21" s="12"/>
      <c r="E21" s="12">
        <f>SUM(E17:E20)</f>
        <v>0</v>
      </c>
      <c r="F21" s="12">
        <f>SUM(F17:F20)</f>
        <v>0</v>
      </c>
      <c r="G21" s="12">
        <f>SUM(G17:G20)</f>
        <v>0</v>
      </c>
      <c r="H21" s="13">
        <f>SUM(H17:H20)</f>
        <v>0</v>
      </c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</row>
    <row r="22" spans="1:20" s="29" customFormat="1" ht="26.25" hidden="1" customHeight="1" thickBot="1" x14ac:dyDescent="0.3">
      <c r="A22" s="14"/>
      <c r="B22" s="32"/>
      <c r="C22" s="33"/>
      <c r="D22" s="31"/>
      <c r="E22" s="31"/>
      <c r="F22" s="31"/>
      <c r="G22" s="31"/>
      <c r="H22" s="31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</row>
    <row r="23" spans="1:20" ht="27.75" customHeight="1" thickBot="1" x14ac:dyDescent="0.3">
      <c r="B23" s="41" t="s">
        <v>25</v>
      </c>
      <c r="C23" s="42"/>
    </row>
    <row r="24" spans="1:20" ht="15.75" thickBot="1" x14ac:dyDescent="0.3"/>
    <row r="25" spans="1:20" ht="45" customHeight="1" thickBot="1" x14ac:dyDescent="0.3">
      <c r="B25" s="2" t="s">
        <v>0</v>
      </c>
      <c r="C25" s="3" t="s">
        <v>6</v>
      </c>
      <c r="D25" s="3" t="s">
        <v>5</v>
      </c>
      <c r="E25" s="3" t="s">
        <v>1</v>
      </c>
      <c r="F25" s="3" t="s">
        <v>2</v>
      </c>
      <c r="G25" s="3" t="s">
        <v>3</v>
      </c>
      <c r="H25" s="4" t="s">
        <v>4</v>
      </c>
    </row>
    <row r="26" spans="1:20" ht="63" customHeight="1" x14ac:dyDescent="0.25">
      <c r="B26" s="38" t="s">
        <v>18</v>
      </c>
      <c r="C26" s="39" t="s">
        <v>19</v>
      </c>
      <c r="D26" s="40" t="s">
        <v>17</v>
      </c>
      <c r="E26" s="17">
        <f>1352.16</f>
        <v>1352.16</v>
      </c>
      <c r="F26" s="17">
        <f>3042.36</f>
        <v>3042.36</v>
      </c>
      <c r="G26" s="17">
        <f>945.8</f>
        <v>945.8</v>
      </c>
      <c r="H26" s="18"/>
    </row>
    <row r="27" spans="1:20" ht="45" customHeight="1" x14ac:dyDescent="0.25">
      <c r="B27" s="35" t="s">
        <v>21</v>
      </c>
      <c r="C27" s="6" t="s">
        <v>13</v>
      </c>
      <c r="D27" s="37" t="s">
        <v>20</v>
      </c>
      <c r="E27" s="7">
        <f>1133.37</f>
        <v>1133.3699999999999</v>
      </c>
      <c r="F27" s="7">
        <f>2428.65</f>
        <v>2428.65</v>
      </c>
      <c r="G27" s="7">
        <f>2078.65</f>
        <v>2078.65</v>
      </c>
      <c r="H27" s="8"/>
    </row>
    <row r="28" spans="1:20" ht="38.25" hidden="1" customHeight="1" x14ac:dyDescent="0.25">
      <c r="B28" s="30"/>
      <c r="C28" s="16"/>
      <c r="D28" s="1"/>
      <c r="E28" s="7"/>
      <c r="F28" s="7"/>
      <c r="G28" s="7"/>
      <c r="H28" s="8"/>
    </row>
    <row r="29" spans="1:20" ht="28.5" hidden="1" customHeight="1" x14ac:dyDescent="0.25">
      <c r="B29" s="20"/>
      <c r="C29" s="16"/>
      <c r="D29" s="21"/>
      <c r="E29" s="22"/>
      <c r="F29" s="22"/>
      <c r="G29" s="22"/>
      <c r="H29" s="23"/>
    </row>
    <row r="30" spans="1:20" s="29" customFormat="1" ht="26.25" customHeight="1" thickBot="1" x14ac:dyDescent="0.3">
      <c r="B30" s="10"/>
      <c r="C30" s="11"/>
      <c r="D30" s="12"/>
      <c r="E30" s="12">
        <f>SUM(E26:E29)</f>
        <v>2485.5299999999997</v>
      </c>
      <c r="F30" s="12">
        <f>SUM(F26:F29)</f>
        <v>5471.01</v>
      </c>
      <c r="G30" s="12">
        <f>SUM(G26:G29)</f>
        <v>3024.45</v>
      </c>
      <c r="H30" s="13">
        <f>SUM(H26:H29)</f>
        <v>0</v>
      </c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</row>
    <row r="32" spans="1:20" ht="27.75" hidden="1" customHeight="1" thickBot="1" x14ac:dyDescent="0.3">
      <c r="B32" s="41" t="s">
        <v>9</v>
      </c>
      <c r="C32" s="42"/>
    </row>
    <row r="33" spans="1:20" ht="15.75" hidden="1" thickBot="1" x14ac:dyDescent="0.3"/>
    <row r="34" spans="1:20" ht="45" hidden="1" customHeight="1" thickBot="1" x14ac:dyDescent="0.3">
      <c r="B34" s="2" t="s">
        <v>0</v>
      </c>
      <c r="C34" s="3" t="s">
        <v>6</v>
      </c>
      <c r="D34" s="3" t="s">
        <v>5</v>
      </c>
      <c r="E34" s="3" t="s">
        <v>1</v>
      </c>
      <c r="F34" s="3" t="s">
        <v>2</v>
      </c>
      <c r="G34" s="3" t="s">
        <v>3</v>
      </c>
      <c r="H34" s="4" t="s">
        <v>4</v>
      </c>
    </row>
    <row r="35" spans="1:20" ht="60.75" hidden="1" customHeight="1" x14ac:dyDescent="0.25">
      <c r="B35" s="19"/>
      <c r="C35" s="16"/>
      <c r="D35" s="1"/>
      <c r="E35" s="7"/>
      <c r="F35" s="7"/>
      <c r="G35" s="9"/>
      <c r="H35" s="8"/>
    </row>
    <row r="36" spans="1:20" ht="67.5" hidden="1" customHeight="1" x14ac:dyDescent="0.25">
      <c r="A36" s="21"/>
      <c r="B36" s="15"/>
      <c r="C36" s="16"/>
      <c r="D36" s="1"/>
      <c r="E36" s="17"/>
      <c r="F36" s="17"/>
      <c r="G36" s="17"/>
      <c r="H36" s="18"/>
    </row>
    <row r="37" spans="1:20" ht="49.5" hidden="1" customHeight="1" x14ac:dyDescent="0.25">
      <c r="B37" s="20"/>
      <c r="C37" s="16"/>
      <c r="D37" s="26"/>
      <c r="E37" s="22"/>
      <c r="F37" s="22"/>
      <c r="G37" s="24"/>
      <c r="H37" s="23"/>
    </row>
    <row r="38" spans="1:20" s="29" customFormat="1" ht="26.25" hidden="1" customHeight="1" thickBot="1" x14ac:dyDescent="0.3">
      <c r="B38" s="10"/>
      <c r="C38" s="11"/>
      <c r="D38" s="12"/>
      <c r="E38" s="12">
        <f>SUM(E35:E37)</f>
        <v>0</v>
      </c>
      <c r="F38" s="12">
        <f>SUM(F35:F37)</f>
        <v>0</v>
      </c>
      <c r="G38" s="12">
        <f>SUM(G35:G37)</f>
        <v>0</v>
      </c>
      <c r="H38" s="13">
        <f>SUM(H35:H37)</f>
        <v>0</v>
      </c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</row>
    <row r="43" spans="1:20" x14ac:dyDescent="0.25">
      <c r="F43" s="14" t="s">
        <v>8</v>
      </c>
    </row>
  </sheetData>
  <mergeCells count="6">
    <mergeCell ref="B14:C14"/>
    <mergeCell ref="B32:C32"/>
    <mergeCell ref="B2:C2"/>
    <mergeCell ref="G2:H2"/>
    <mergeCell ref="G1:H1"/>
    <mergeCell ref="B23:C23"/>
  </mergeCells>
  <pageMargins left="0.7" right="0.7" top="0.75" bottom="0.75" header="0.3" footer="0.3"/>
  <pageSetup scale="5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 წლის IV კვარტალი</vt:lpstr>
      <vt:lpstr>Sheet3</vt:lpstr>
      <vt:lpstr>'2023 წლის IV კვარტალი'!Print_Area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2024-01-31T07:54:16Z</dcterms:modified>
</cp:coreProperties>
</file>